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atenserver\Schiedsrichter\Schiedsrichter-Soll\"/>
    </mc:Choice>
  </mc:AlternateContent>
  <workbookProtection lockStructure="1"/>
  <bookViews>
    <workbookView xWindow="0" yWindow="0" windowWidth="23040" windowHeight="9384"/>
  </bookViews>
  <sheets>
    <sheet name="Schiri-Soll - Berechnung" sheetId="1" r:id="rId1"/>
  </sheets>
  <calcPr calcId="152511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L9" i="1"/>
  <c r="M9" i="1"/>
  <c r="N9" i="1"/>
  <c r="O9" i="1"/>
  <c r="P9" i="1"/>
  <c r="Q9" i="1"/>
  <c r="A15" i="1"/>
  <c r="H9" i="1"/>
  <c r="I9" i="1"/>
  <c r="R9" i="1"/>
  <c r="S9" i="1"/>
  <c r="B15" i="1"/>
  <c r="C15" i="1"/>
</calcChain>
</file>

<file path=xl/sharedStrings.xml><?xml version="1.0" encoding="utf-8"?>
<sst xmlns="http://schemas.openxmlformats.org/spreadsheetml/2006/main" count="46" uniqueCount="25">
  <si>
    <t>Männer-Mannschaften</t>
  </si>
  <si>
    <t>Frauen-Mannschaften</t>
  </si>
  <si>
    <t>BL</t>
  </si>
  <si>
    <t>BWOL</t>
  </si>
  <si>
    <t>LL</t>
  </si>
  <si>
    <t xml:space="preserve">KL1 </t>
  </si>
  <si>
    <t>KL2-5</t>
  </si>
  <si>
    <t>AH</t>
  </si>
  <si>
    <t xml:space="preserve">BWOL </t>
  </si>
  <si>
    <t>AD</t>
  </si>
  <si>
    <t>Mannschaften</t>
  </si>
  <si>
    <t>18 und älter</t>
  </si>
  <si>
    <t>16 und älter</t>
  </si>
  <si>
    <t>Gesamt</t>
  </si>
  <si>
    <t>zu stellende Schiris</t>
  </si>
  <si>
    <t>Mannschaften und dadurch jeweils zu stellende Schiedsrichter:</t>
  </si>
  <si>
    <t>Bitte geben Sie in den grün hinterlegten Feldern Ihre Mannschaftszahlen ein und das Schiri-Soll wird Ihnen automatisch berechnet.</t>
  </si>
  <si>
    <t>&gt;= 18 J.</t>
  </si>
  <si>
    <t>&gt;= 16 J.</t>
  </si>
  <si>
    <t>-</t>
  </si>
  <si>
    <t>Insgesamt zu stellende Schiedsrichter</t>
  </si>
  <si>
    <t>Buli</t>
  </si>
  <si>
    <t>3. Liga</t>
  </si>
  <si>
    <t>VL</t>
  </si>
  <si>
    <t>Schiedsrichter-Soll-Rechner nach §14 BHV-SpO (Stand: 24.06.2017)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</si>
</sst>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.5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3" fillId="0" borderId="18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showGridLines="0" tabSelected="1" zoomScale="102" zoomScaleNormal="102" zoomScalePageLayoutView="70" workbookViewId="0">
      <selection activeCell="B8" sqref="B8"/>
    </sheetView>
  </sheetViews>
  <sheetFormatPr baseColWidth="10" defaultRowHeight="14.4" x14ac:dyDescent="0.3"/>
  <cols>
    <col min="1" max="1" width="13.6640625" customWidth="1"/>
    <col min="6" max="6" width="11.44140625" style="28"/>
    <col min="16" max="16" width="11.44140625" style="28"/>
  </cols>
  <sheetData>
    <row r="1" spans="1:23" ht="30" x14ac:dyDescent="0.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26"/>
      <c r="V1" s="26"/>
    </row>
    <row r="2" spans="1:23" ht="14.25" customHeight="1" thickBot="1" x14ac:dyDescent="0.55000000000000004">
      <c r="A2" s="16"/>
      <c r="B2" s="16"/>
      <c r="C2" s="16"/>
      <c r="D2" s="16"/>
      <c r="E2" s="16"/>
      <c r="F2" s="27"/>
      <c r="G2" s="16"/>
      <c r="H2" s="16"/>
      <c r="I2" s="16"/>
      <c r="J2" s="16"/>
      <c r="K2" s="16"/>
      <c r="L2" s="16"/>
      <c r="M2" s="16"/>
      <c r="N2" s="16"/>
      <c r="O2" s="16"/>
      <c r="P2" s="27"/>
      <c r="Q2" s="16"/>
      <c r="R2" s="16"/>
      <c r="S2" s="16"/>
      <c r="T2" s="16"/>
      <c r="U2" s="23"/>
      <c r="V2" s="23"/>
      <c r="W2" s="23"/>
    </row>
    <row r="3" spans="1:23" ht="14.25" customHeight="1" thickBot="1" x14ac:dyDescent="0.35">
      <c r="A3" s="44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  <c r="U3" s="23"/>
      <c r="V3" s="23"/>
      <c r="W3" s="23"/>
    </row>
    <row r="4" spans="1:23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23"/>
      <c r="V4" s="23"/>
      <c r="W4" s="23"/>
    </row>
    <row r="5" spans="1:23" ht="15" thickBot="1" x14ac:dyDescent="0.35">
      <c r="A5" s="9" t="s">
        <v>15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23"/>
      <c r="V5" s="23"/>
      <c r="W5" s="23"/>
    </row>
    <row r="6" spans="1:23" ht="15.6" thickTop="1" thickBot="1" x14ac:dyDescent="0.35">
      <c r="A6" s="1"/>
      <c r="B6" s="32" t="s">
        <v>0</v>
      </c>
      <c r="C6" s="33"/>
      <c r="D6" s="33"/>
      <c r="E6" s="33"/>
      <c r="F6" s="33"/>
      <c r="G6" s="33"/>
      <c r="H6" s="33"/>
      <c r="I6" s="33"/>
      <c r="J6" s="43"/>
      <c r="K6" s="37"/>
      <c r="L6" s="32" t="s">
        <v>1</v>
      </c>
      <c r="M6" s="33"/>
      <c r="N6" s="33"/>
      <c r="O6" s="33"/>
      <c r="P6" s="33"/>
      <c r="Q6" s="33"/>
      <c r="R6" s="33"/>
      <c r="S6" s="33"/>
      <c r="T6" s="34"/>
      <c r="U6" s="17"/>
      <c r="V6" s="18"/>
      <c r="W6" s="15"/>
    </row>
    <row r="7" spans="1:23" ht="15" thickBot="1" x14ac:dyDescent="0.35">
      <c r="A7" s="2"/>
      <c r="B7" s="3" t="s">
        <v>21</v>
      </c>
      <c r="C7" s="3" t="s">
        <v>22</v>
      </c>
      <c r="D7" s="3" t="s">
        <v>3</v>
      </c>
      <c r="E7" s="3" t="s">
        <v>2</v>
      </c>
      <c r="F7" s="3" t="s">
        <v>23</v>
      </c>
      <c r="G7" s="3" t="s">
        <v>4</v>
      </c>
      <c r="H7" s="3" t="s">
        <v>5</v>
      </c>
      <c r="I7" s="3" t="s">
        <v>6</v>
      </c>
      <c r="J7" s="3" t="s">
        <v>7</v>
      </c>
      <c r="K7" s="38"/>
      <c r="L7" s="3" t="s">
        <v>21</v>
      </c>
      <c r="M7" s="3" t="s">
        <v>22</v>
      </c>
      <c r="N7" s="3" t="s">
        <v>8</v>
      </c>
      <c r="O7" s="3" t="s">
        <v>2</v>
      </c>
      <c r="P7" s="3" t="s">
        <v>23</v>
      </c>
      <c r="Q7" s="3" t="s">
        <v>4</v>
      </c>
      <c r="R7" s="3" t="s">
        <v>5</v>
      </c>
      <c r="S7" s="3" t="s">
        <v>6</v>
      </c>
      <c r="T7" s="4" t="s">
        <v>9</v>
      </c>
      <c r="U7" s="17"/>
      <c r="V7" s="18"/>
      <c r="W7" s="15"/>
    </row>
    <row r="8" spans="1:23" ht="26.25" customHeight="1" thickBot="1" x14ac:dyDescent="0.35">
      <c r="A8" s="5" t="s">
        <v>10</v>
      </c>
      <c r="B8" s="19"/>
      <c r="C8" s="19"/>
      <c r="D8" s="19"/>
      <c r="E8" s="19"/>
      <c r="F8" s="19"/>
      <c r="G8" s="19"/>
      <c r="H8" s="12"/>
      <c r="I8" s="12"/>
      <c r="J8" s="19"/>
      <c r="K8" s="38"/>
      <c r="L8" s="19"/>
      <c r="M8" s="19"/>
      <c r="N8" s="19"/>
      <c r="O8" s="19"/>
      <c r="P8" s="19"/>
      <c r="Q8" s="19"/>
      <c r="R8" s="12"/>
      <c r="S8" s="19"/>
      <c r="T8" s="20"/>
      <c r="U8" s="17"/>
      <c r="V8" s="18"/>
      <c r="W8" s="15"/>
    </row>
    <row r="9" spans="1:23" ht="26.25" customHeight="1" thickBot="1" x14ac:dyDescent="0.35">
      <c r="A9" s="35" t="s">
        <v>14</v>
      </c>
      <c r="B9" s="6">
        <f>B8*3</f>
        <v>0</v>
      </c>
      <c r="C9" s="6">
        <f>C8*3</f>
        <v>0</v>
      </c>
      <c r="D9" s="6">
        <f>D8*2</f>
        <v>0</v>
      </c>
      <c r="E9" s="6">
        <f>E8*2</f>
        <v>0</v>
      </c>
      <c r="F9" s="6">
        <f>F8*2</f>
        <v>0</v>
      </c>
      <c r="G9" s="6">
        <f>G8*2</f>
        <v>0</v>
      </c>
      <c r="H9" s="6">
        <f>H8*2</f>
        <v>0</v>
      </c>
      <c r="I9" s="6">
        <f>I8*1</f>
        <v>0</v>
      </c>
      <c r="J9" s="14"/>
      <c r="K9" s="38"/>
      <c r="L9" s="6">
        <f>L8*3</f>
        <v>0</v>
      </c>
      <c r="M9" s="6">
        <f>M8*3</f>
        <v>0</v>
      </c>
      <c r="N9" s="6">
        <f>N8*2</f>
        <v>0</v>
      </c>
      <c r="O9" s="6">
        <f>O8*2</f>
        <v>0</v>
      </c>
      <c r="P9" s="6">
        <f>P8*2</f>
        <v>0</v>
      </c>
      <c r="Q9" s="6">
        <f>Q8*2</f>
        <v>0</v>
      </c>
      <c r="R9" s="6">
        <f>R8*2</f>
        <v>0</v>
      </c>
      <c r="S9" s="6">
        <f>S8*1</f>
        <v>0</v>
      </c>
      <c r="T9" s="13"/>
      <c r="U9" s="17"/>
      <c r="V9" s="18"/>
      <c r="W9" s="15"/>
    </row>
    <row r="10" spans="1:23" ht="15.75" customHeight="1" thickBot="1" x14ac:dyDescent="0.35">
      <c r="A10" s="36"/>
      <c r="B10" s="29" t="s">
        <v>17</v>
      </c>
      <c r="C10" s="29" t="s">
        <v>17</v>
      </c>
      <c r="D10" s="29" t="s">
        <v>17</v>
      </c>
      <c r="E10" s="29" t="s">
        <v>17</v>
      </c>
      <c r="F10" s="29" t="s">
        <v>17</v>
      </c>
      <c r="G10" s="29" t="s">
        <v>17</v>
      </c>
      <c r="H10" s="29" t="s">
        <v>18</v>
      </c>
      <c r="I10" s="29" t="s">
        <v>18</v>
      </c>
      <c r="J10" s="30" t="s">
        <v>19</v>
      </c>
      <c r="K10" s="39"/>
      <c r="L10" s="29" t="s">
        <v>17</v>
      </c>
      <c r="M10" s="29" t="s">
        <v>17</v>
      </c>
      <c r="N10" s="29" t="s">
        <v>17</v>
      </c>
      <c r="O10" s="29" t="s">
        <v>17</v>
      </c>
      <c r="P10" s="29" t="s">
        <v>17</v>
      </c>
      <c r="Q10" s="29" t="s">
        <v>17</v>
      </c>
      <c r="R10" s="29" t="s">
        <v>18</v>
      </c>
      <c r="S10" s="29" t="s">
        <v>18</v>
      </c>
      <c r="T10" s="31"/>
      <c r="U10" s="17"/>
      <c r="V10" s="18"/>
      <c r="W10" s="15"/>
    </row>
    <row r="11" spans="1:23" ht="15" thickTop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7"/>
      <c r="V11" s="17"/>
    </row>
    <row r="12" spans="1:23" ht="22.8" x14ac:dyDescent="0.4">
      <c r="A12" s="40" t="s">
        <v>20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23" ht="15.75" customHeight="1" thickBot="1" x14ac:dyDescent="0.4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3" ht="24" thickTop="1" thickBot="1" x14ac:dyDescent="0.45">
      <c r="A14" s="24" t="s">
        <v>11</v>
      </c>
      <c r="B14" s="24" t="s">
        <v>12</v>
      </c>
      <c r="C14" s="25" t="s">
        <v>13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3" ht="15" thickBot="1" x14ac:dyDescent="0.35">
      <c r="A15" s="7">
        <f>B9+C9+D9+E9+F9+G9+L9+M9+N9+O9+P9+Q9</f>
        <v>0</v>
      </c>
      <c r="B15" s="7">
        <f>H9+I9+R9+S9</f>
        <v>0</v>
      </c>
      <c r="C15" s="8">
        <f>SUM(A15:B15)</f>
        <v>0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15.75" customHeight="1" thickTop="1" x14ac:dyDescent="0.3">
      <c r="A16" s="42"/>
      <c r="B16" s="42"/>
      <c r="C16" s="42"/>
      <c r="D16" s="42"/>
      <c r="E16" s="42"/>
      <c r="H16" s="22"/>
      <c r="I16" s="42"/>
      <c r="J16" s="42"/>
      <c r="K16" s="42"/>
      <c r="L16" s="42"/>
      <c r="M16" s="42"/>
      <c r="N16" s="22"/>
      <c r="O16" s="22"/>
      <c r="V16" s="17"/>
    </row>
  </sheetData>
  <sheetProtection sheet="1" objects="1" scenarios="1" selectLockedCells="1"/>
  <mergeCells count="9">
    <mergeCell ref="A16:E16"/>
    <mergeCell ref="I16:M16"/>
    <mergeCell ref="B6:J6"/>
    <mergeCell ref="A3:T3"/>
    <mergeCell ref="L6:T6"/>
    <mergeCell ref="A9:A10"/>
    <mergeCell ref="K6:K10"/>
    <mergeCell ref="A12:V12"/>
    <mergeCell ref="A1:T1"/>
  </mergeCells>
  <pageMargins left="0.7" right="0.7" top="0.78740157499999996" bottom="0.78740157499999996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Schiri-Soll - Berechnung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Nils</dc:creator>
  <cp:lastModifiedBy>Müller, Ramona</cp:lastModifiedBy>
  <dcterms:created xsi:type="dcterms:W3CDTF">2013-03-05T14:44:52Z</dcterms:created>
  <dcterms:modified xsi:type="dcterms:W3CDTF">2019-05-20T08:28:45Z</dcterms:modified>
</cp:coreProperties>
</file>